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mapa-my.sharepoint.com/personal/jtovar_ima_gob_pa/Documents/Proyectos IMA/TRANSPARENCIA/Agosto 2020/"/>
    </mc:Choice>
  </mc:AlternateContent>
  <xr:revisionPtr revIDLastSave="0" documentId="8_{AE9282D0-5CAD-4978-B3B8-3CF942C478C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9" i="1" l="1"/>
  <c r="Q11" i="1"/>
  <c r="Q14" i="1"/>
  <c r="Q13" i="1"/>
  <c r="P15" i="1"/>
  <c r="O15" i="1"/>
  <c r="P11" i="1"/>
  <c r="P9" i="1" s="1"/>
  <c r="O11" i="1"/>
  <c r="O9" i="1" s="1"/>
</calcChain>
</file>

<file path=xl/sharedStrings.xml><?xml version="1.0" encoding="utf-8"?>
<sst xmlns="http://schemas.openxmlformats.org/spreadsheetml/2006/main" count="100" uniqueCount="82">
  <si>
    <t>INSTITUTO DE MERCADEO AGROPECUARIO</t>
  </si>
  <si>
    <t>Dirección Nacional de Planificación</t>
  </si>
  <si>
    <t>Código SINIP</t>
  </si>
  <si>
    <t>Partida ISTMO</t>
  </si>
  <si>
    <t>Partida</t>
  </si>
  <si>
    <t>Nombre del Proyecto</t>
  </si>
  <si>
    <t>Descripción del Proyecto (En que consiste)</t>
  </si>
  <si>
    <t>Objetivos</t>
  </si>
  <si>
    <t>Metas para la presente vigencia</t>
  </si>
  <si>
    <t>Costo Total del Proyecto  B/.</t>
  </si>
  <si>
    <t>Fecha en que Inicio del Proyecto</t>
  </si>
  <si>
    <t>Fecha Fin del Proyecto</t>
  </si>
  <si>
    <t>Años de Ejecución que lleva el proyecto</t>
  </si>
  <si>
    <t>Etapa Administrativa</t>
  </si>
  <si>
    <t>Fecha de Orden de Proceder</t>
  </si>
  <si>
    <t>Nombre de la Empresa a Cargo del Proyecto</t>
  </si>
  <si>
    <t>% de Ejecución Física</t>
  </si>
  <si>
    <t>% de Ejecución Física Acumulada (Total Plurianual)</t>
  </si>
  <si>
    <t>Población Beneficiaria</t>
  </si>
  <si>
    <t>Productores Beneficiarios</t>
  </si>
  <si>
    <t>Sector</t>
  </si>
  <si>
    <t>Provincia</t>
  </si>
  <si>
    <t>Distrito</t>
  </si>
  <si>
    <t>Corregimiento</t>
  </si>
  <si>
    <t>TOTAL……</t>
  </si>
  <si>
    <t>COMERCIALIZACIÓN BASICA</t>
  </si>
  <si>
    <t xml:space="preserve">270.1.1.01.01
</t>
  </si>
  <si>
    <t>Fortalecimiento de Ferias de Productos Básicos (Bolsas Básicas Familiar)</t>
  </si>
  <si>
    <t xml:space="preserve">El proyecto consiste en proveer una bolsa básica como alternativa a precios accesibles de compra con productos frescos y de calidad (vegetales, hortalizas y tubérculos) y otros productos alimenticios que forman parte de la canasta básica familiar (arroz, azúcar, aceite, etc.). </t>
  </si>
  <si>
    <t xml:space="preserve">El objetivo es ofrecer a la población panameña una opción de compra de una bolsa básica de alimentos con productos frescos y de calidad (granos, vegetales, hortalizas y otros productos alimenticios que forman parte de la canasta familiar) a precios accesibles con el proposito de coadyuvar en la adquisición en beneficio de las familia de escasos recursos a nivel nacional.    </t>
  </si>
  <si>
    <t>proyecto de continuidad</t>
  </si>
  <si>
    <t>Contratos por ejecutar</t>
  </si>
  <si>
    <t>N/A</t>
  </si>
  <si>
    <t>Agropecuario</t>
  </si>
  <si>
    <t>Nivel Nacional</t>
  </si>
  <si>
    <t>14086.000</t>
  </si>
  <si>
    <t>270.1.1.01.14</t>
  </si>
  <si>
    <t>Asistencia Alimentaria Jumbo Tiendas (Programa de Solidaridad Alimentaria)</t>
  </si>
  <si>
    <t xml:space="preserve"> El proyecto esta dirigido garantizar  a la población de escasos rcursos el acceso de productos alimenticios de buena calidad a precios modicos de forma permanente a través de puestos de venta que se intalaran en la comunidad a nivel nacional.</t>
  </si>
  <si>
    <t>EJECUCION</t>
  </si>
  <si>
    <t xml:space="preserve">483 productores de arroz                                                                           </t>
  </si>
  <si>
    <t>AGROPECUARIO</t>
  </si>
  <si>
    <t>David,Santiago,Chitré,Penonomé, Las Tablas, Changuinola, Santa Fe, Buena Vista,Cuatro Altos,La 24 de Diciembre, Juan Díaz, Silos Panamá, Tocumen, Pacora, Arraiján, Chorrera, Chame y San Carlos</t>
  </si>
  <si>
    <t>14207.000</t>
  </si>
  <si>
    <t>270.1.1.01.15</t>
  </si>
  <si>
    <t>Implementación de las Jumbo Ferias "Mi  Feria - Sabatina" ( Programa de Solidaridad Alimentaria)</t>
  </si>
  <si>
    <t>El proyecto consiste en ejecutar Ferias denominadas MI FERIA en áreas geograficas estrategicas del ambito nacional en áreas geograficas del ambito nacional, donde los productores y empresas oferten los alimentos que conforman la canasta familiar sin intermedicación.</t>
  </si>
  <si>
    <t>Vincular directamente a consumidores, personas jefes de familias con los productores y empresas que ofertan  productos de la canasta básica de alimentos, a fin de contribuir a la reducción de los costos de adquisición para los consumidores.</t>
  </si>
  <si>
    <t>Chiriquí, Veraguas, Herrera, Coclé, Los Santos, Bocas del Toro,Darién,Colón, Panamá y  Panamá Oeste</t>
  </si>
  <si>
    <t>MODERNIZACION SERVICIOS AGROPECUARIOS</t>
  </si>
  <si>
    <t>5683.000</t>
  </si>
  <si>
    <t>270.1.2.02.01</t>
  </si>
  <si>
    <t xml:space="preserve"> Fortalecimiento del Programa de ferias del Productor a nivel nacional (Feria Itinerante).
Pertenece al Programa de Solidaridad Alimentaria).</t>
  </si>
  <si>
    <t>Fortalecer el programa de ferias libres del productor a nivel nacional e incrementar el mercadeo agrícola; tiene como finalidad facilitar el acercamiento entre  productores y consumidores como formula de garantizar fuentes de empleos a los trabajadores del campo y ofrecer al consumidor productos frescos de buena calidad a precios accesibles.</t>
  </si>
  <si>
    <t>Facilitar el acercamiento entre productores y consumidores como fórmula de garantizar fuentes de empleo a los trabajadores del campo y ofrecer al consumidor  productos frescos de buena calidad  a precios accesibles.</t>
  </si>
  <si>
    <t>PROYECTO DE CONTINUIDAD</t>
  </si>
  <si>
    <t>EJECUCIÓN</t>
  </si>
  <si>
    <t>REHABILITACION DE FRIGORIFICOS, SILOS Y BODEGAS DE ALMACENAJE</t>
  </si>
  <si>
    <t xml:space="preserve">Disponer de una instalación  en óptimas condiciones  para la prestación de los servicios agroindustriales (Pilado, secado, almacenamiento, clasificación y empaque de granos), que garantice la soberanía y seguridad alimentaria y que coadyuven al aseguramiento de la calidad e inocuidad de los productos agrícolas para el consumo nacional e internacional. </t>
  </si>
  <si>
    <t>EQUIPAMIENTO</t>
  </si>
  <si>
    <t>Presupuesto Ley 2020</t>
  </si>
  <si>
    <t>% Ejecución Financiera al 29 de FEBRERO de 2020</t>
  </si>
  <si>
    <t>Presupuesto Modificado            (29-02-20)</t>
  </si>
  <si>
    <t>325000 famila</t>
  </si>
  <si>
    <t>El instituto de mercadeo Agropecuario comprará 500,000 unidades de jamón picnic nacional y 150,000 unidades de pollo para distribuirse en diciembre.</t>
  </si>
  <si>
    <t>Describir actividades de avance físico, durante el  2020</t>
  </si>
  <si>
    <t>al 29 de febrero se cuenta con 4 tiendas activas en la que se han vendido un monto B/.497,163.77 de los cuales B/.448,577.75 corresponde a la venta 18,413.10 quintales de arroz pilado y en resto a los otros productos.</t>
  </si>
  <si>
    <t>Obtener  los recursos financieros y presupuestarios necesarios para establecer   Tiendas de ventas de productos alimenticios de primera necesidad aprecios razonables  en áreas con población de escasos recursos en varios distritos de la República de Panamá.</t>
  </si>
  <si>
    <t>71,590 personas</t>
  </si>
  <si>
    <t>Chiriquí (1), Coclé (1),Panamá (2); Tiendas administradas por el IMA..</t>
  </si>
  <si>
    <t xml:space="preserve">David,Rio Hato,Juan Díaz y calidonia., Panamá. </t>
  </si>
  <si>
    <t>Se suministra productos a un promedio de 4  tiendas. ubicadas en todo el país. Dichas tiendas han realizados venta por un monto de B/.497,163.77 de los cuales 90.22% corresponde al rubro arroz pilado y el resto 9.88% a los otros productos. Con ello se han beneficiados  71,590 personas con la adquisición de productos alimenticios a precios inferiores del mercado local.</t>
  </si>
  <si>
    <t>Al 29 de febrero se han realizado 227 ferias que  a nivel nacional..</t>
  </si>
  <si>
    <t>Al 29 de febrero se han realizado 227 ferias sabatinas  Las mismas han generados ventas de B/.1,625,859.35 de los cuales B/.1,501,005.95 corresponde al rubro arrpz pilado o sea  92.32%  Se estima que han beneficiados 238,840 personas.</t>
  </si>
  <si>
    <t>Al 29 de febrero  se han realizado 83 ferias  itinerantes.</t>
  </si>
  <si>
    <t>500  productores que aprovechan un mercado directo para la venta de sus productos y a más de 40 empresa</t>
  </si>
  <si>
    <t>34,030 personas</t>
  </si>
  <si>
    <t>Al 29 de febrero se han realizado 83 ferias Itinerantes  Las mismas han generados ventas de B/.281,751.95 de los cuales el arroz corresponde 91.34 %. Se estima que han beneficiados 34,030 personas.</t>
  </si>
  <si>
    <r>
      <t xml:space="preserve">500 productores </t>
    </r>
    <r>
      <rPr>
        <sz val="12"/>
        <color indexed="10"/>
        <rFont val="Arial"/>
        <family val="2"/>
      </rPr>
      <t xml:space="preserve"> </t>
    </r>
    <r>
      <rPr>
        <sz val="12"/>
        <color indexed="8"/>
        <rFont val="Arial"/>
        <family val="2"/>
      </rPr>
      <t xml:space="preserve">participantes y unos 31  expositores  participantes  en los puntos de ventas </t>
    </r>
  </si>
  <si>
    <t xml:space="preserve">PROYECTOS DE INVERSIÓN / AVANCE FINANCIERO   Y FÍSICO </t>
  </si>
  <si>
    <t xml:space="preserve">(P): Informe preliminar  de avance de los proyectos de inversión al Agosto de 2020. </t>
  </si>
  <si>
    <t xml:space="preserve">Mes de AGOSTO 2020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</si>
</sst>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&quot;B/.&quot;\ * #,##0.00_);_(&quot;B/.&quot;\ * \(#,##0.00\);_(&quot;B/.&quot;\ * &quot;-&quot;??_);_(@_)"/>
    <numFmt numFmtId="165" formatCode="&quot;B/.&quot;\ #,##0.00"/>
    <numFmt numFmtId="166" formatCode="&quot;B/.&quot;#,##0.00"/>
    <numFmt numFmtId="167" formatCode="#,##0.0"/>
    <numFmt numFmtId="168" formatCode="0.0%"/>
  </numFmts>
  <fonts count="4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4"/>
      <name val="Arial"/>
      <family val="2"/>
    </font>
    <font>
      <b/>
      <u/>
      <sz val="14"/>
      <name val="Arial"/>
      <family val="2"/>
    </font>
    <font>
      <i/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2"/>
      <name val="Verdana"/>
      <family val="2"/>
    </font>
    <font>
      <b/>
      <sz val="10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sz val="12"/>
      <color indexed="10"/>
      <name val="Arial"/>
      <family val="2"/>
    </font>
    <font>
      <sz val="12"/>
      <color indexed="8"/>
      <name val="Arial"/>
      <family val="2"/>
    </font>
    <font>
      <sz val="11"/>
      <name val="Arial"/>
      <family val="2"/>
    </font>
    <font>
      <sz val="11"/>
      <color theme="1"/>
      <name val="Calibri"/>
      <family val="2"/>
      <scheme val="minor"/>
    </font>
    <font>
      <b/>
      <u/>
      <sz val="14"/>
      <color theme="1"/>
      <name val="Arial"/>
      <family val="2"/>
    </font>
    <font>
      <i/>
      <sz val="12"/>
      <color theme="1"/>
      <name val="Arial"/>
      <family val="2"/>
    </font>
    <font>
      <i/>
      <sz val="12"/>
      <color rgb="FF000000"/>
      <name val="Arial"/>
      <family val="2"/>
    </font>
    <font>
      <b/>
      <i/>
      <sz val="14"/>
      <color theme="1"/>
      <name val="Arial"/>
      <family val="2"/>
    </font>
    <font>
      <i/>
      <sz val="14"/>
      <color theme="1"/>
      <name val="Arial"/>
      <family val="2"/>
    </font>
    <font>
      <b/>
      <sz val="14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Arial"/>
      <family val="2"/>
    </font>
    <font>
      <b/>
      <sz val="18"/>
      <color theme="1"/>
      <name val="Verdana"/>
      <family val="2"/>
    </font>
    <font>
      <sz val="14"/>
      <color theme="1"/>
      <name val="Verdana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sz val="12"/>
      <color rgb="FFFF0000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12"/>
      <color rgb="FF000000"/>
      <name val="Arial"/>
      <family val="2"/>
    </font>
    <font>
      <sz val="9"/>
      <color theme="1"/>
      <name val="Arial"/>
      <family val="2"/>
    </font>
    <font>
      <sz val="14"/>
      <color theme="1"/>
      <name val="Arial"/>
      <family val="2"/>
    </font>
    <font>
      <sz val="11"/>
      <color theme="1"/>
      <name val="Arial"/>
      <family val="2"/>
    </font>
    <font>
      <b/>
      <sz val="14"/>
      <color theme="0"/>
      <name val="Arial"/>
      <family val="2"/>
    </font>
    <font>
      <b/>
      <sz val="12"/>
      <color theme="0"/>
      <name val="Arial"/>
      <family val="2"/>
    </font>
    <font>
      <b/>
      <sz val="10"/>
      <color theme="1"/>
      <name val="Arial"/>
      <family val="2"/>
    </font>
    <font>
      <b/>
      <sz val="1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15" fillId="0" borderId="0" applyFont="0" applyFill="0" applyBorder="0" applyAlignment="0" applyProtection="0"/>
  </cellStyleXfs>
  <cellXfs count="107">
    <xf numFmtId="0" fontId="0" fillId="0" borderId="0" xfId="0"/>
    <xf numFmtId="49" fontId="17" fillId="0" borderId="0" xfId="1" applyNumberFormat="1" applyFont="1" applyAlignment="1">
      <alignment horizontal="center" vertical="center" wrapText="1"/>
    </xf>
    <xf numFmtId="0" fontId="17" fillId="0" borderId="0" xfId="1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166" fontId="18" fillId="0" borderId="0" xfId="0" applyNumberFormat="1" applyFont="1" applyAlignment="1">
      <alignment horizontal="center" vertical="center"/>
    </xf>
    <xf numFmtId="17" fontId="17" fillId="0" borderId="0" xfId="0" applyNumberFormat="1" applyFont="1" applyAlignment="1">
      <alignment horizontal="center" vertical="center" wrapText="1"/>
    </xf>
    <xf numFmtId="167" fontId="17" fillId="0" borderId="0" xfId="1" applyNumberFormat="1" applyFont="1" applyAlignment="1">
      <alignment horizontal="center" vertical="center" wrapText="1"/>
    </xf>
    <xf numFmtId="166" fontId="2" fillId="0" borderId="0" xfId="0" applyNumberFormat="1" applyFont="1" applyAlignment="1">
      <alignment horizontal="center" vertical="center"/>
    </xf>
    <xf numFmtId="166" fontId="5" fillId="0" borderId="0" xfId="1" applyNumberFormat="1" applyFont="1" applyAlignment="1">
      <alignment horizontal="center" vertical="center" wrapText="1"/>
    </xf>
    <xf numFmtId="10" fontId="19" fillId="0" borderId="0" xfId="2" applyNumberFormat="1" applyFont="1" applyAlignment="1">
      <alignment horizontal="center" vertical="center" wrapText="1"/>
    </xf>
    <xf numFmtId="10" fontId="17" fillId="0" borderId="0" xfId="2" applyNumberFormat="1" applyFont="1" applyAlignment="1">
      <alignment horizontal="center" vertical="center" wrapText="1"/>
    </xf>
    <xf numFmtId="167" fontId="20" fillId="0" borderId="0" xfId="1" applyNumberFormat="1" applyFont="1" applyAlignment="1">
      <alignment horizontal="center" vertical="center" wrapText="1"/>
    </xf>
    <xf numFmtId="3" fontId="17" fillId="0" borderId="0" xfId="0" applyNumberFormat="1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1" fillId="0" borderId="0" xfId="0" applyFont="1"/>
    <xf numFmtId="0" fontId="22" fillId="0" borderId="0" xfId="0" applyFont="1"/>
    <xf numFmtId="15" fontId="25" fillId="2" borderId="0" xfId="0" applyNumberFormat="1" applyFont="1" applyFill="1" applyAlignment="1">
      <alignment horizontal="center" vertical="center"/>
    </xf>
    <xf numFmtId="0" fontId="36" fillId="3" borderId="1" xfId="0" applyFont="1" applyFill="1" applyBorder="1" applyAlignment="1">
      <alignment horizontal="center" vertical="center" wrapText="1"/>
    </xf>
    <xf numFmtId="0" fontId="36" fillId="3" borderId="1" xfId="1" applyFont="1" applyFill="1" applyBorder="1" applyAlignment="1">
      <alignment horizontal="center" vertical="center" wrapText="1"/>
    </xf>
    <xf numFmtId="0" fontId="37" fillId="3" borderId="1" xfId="1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165" fontId="3" fillId="0" borderId="1" xfId="1" applyNumberFormat="1" applyFont="1" applyBorder="1" applyAlignment="1">
      <alignment horizontal="center" vertical="center" wrapText="1"/>
    </xf>
    <xf numFmtId="10" fontId="7" fillId="0" borderId="1" xfId="1" quotePrefix="1" applyNumberFormat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10" fontId="5" fillId="0" borderId="1" xfId="1" applyNumberFormat="1" applyFont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left" vertical="center" wrapText="1"/>
    </xf>
    <xf numFmtId="0" fontId="23" fillId="2" borderId="1" xfId="0" applyFont="1" applyFill="1" applyBorder="1" applyAlignment="1">
      <alignment horizontal="center" vertical="center" wrapText="1"/>
    </xf>
    <xf numFmtId="0" fontId="28" fillId="2" borderId="1" xfId="0" applyFont="1" applyFill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 wrapText="1"/>
    </xf>
    <xf numFmtId="3" fontId="29" fillId="2" borderId="1" xfId="1" applyNumberFormat="1" applyFont="1" applyFill="1" applyBorder="1" applyAlignment="1">
      <alignment horizontal="center" vertical="center" wrapText="1"/>
    </xf>
    <xf numFmtId="166" fontId="9" fillId="2" borderId="1" xfId="1" applyNumberFormat="1" applyFont="1" applyFill="1" applyBorder="1" applyAlignment="1">
      <alignment horizontal="center" vertical="center" wrapText="1"/>
    </xf>
    <xf numFmtId="17" fontId="28" fillId="0" borderId="1" xfId="0" applyNumberFormat="1" applyFont="1" applyBorder="1" applyAlignment="1">
      <alignment horizontal="center" vertical="center" wrapText="1"/>
    </xf>
    <xf numFmtId="17" fontId="9" fillId="2" borderId="1" xfId="1" applyNumberFormat="1" applyFont="1" applyFill="1" applyBorder="1" applyAlignment="1">
      <alignment horizontal="center" vertical="center" wrapText="1"/>
    </xf>
    <xf numFmtId="167" fontId="9" fillId="2" borderId="1" xfId="1" applyNumberFormat="1" applyFont="1" applyFill="1" applyBorder="1" applyAlignment="1">
      <alignment horizontal="center" vertical="center" wrapText="1"/>
    </xf>
    <xf numFmtId="166" fontId="10" fillId="2" borderId="1" xfId="1" applyNumberFormat="1" applyFont="1" applyFill="1" applyBorder="1" applyAlignment="1">
      <alignment horizontal="center" vertical="center" wrapText="1"/>
    </xf>
    <xf numFmtId="168" fontId="9" fillId="2" borderId="1" xfId="1" applyNumberFormat="1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 wrapText="1"/>
    </xf>
    <xf numFmtId="0" fontId="11" fillId="2" borderId="1" xfId="1" applyFont="1" applyFill="1" applyBorder="1" applyAlignment="1">
      <alignment horizontal="center" vertical="center" wrapText="1"/>
    </xf>
    <xf numFmtId="49" fontId="30" fillId="0" borderId="1" xfId="1" applyNumberFormat="1" applyFont="1" applyBorder="1" applyAlignment="1">
      <alignment horizontal="center" vertical="center" wrapText="1"/>
    </xf>
    <xf numFmtId="0" fontId="30" fillId="0" borderId="1" xfId="1" applyFont="1" applyBorder="1" applyAlignment="1">
      <alignment horizontal="center" vertical="center" wrapText="1"/>
    </xf>
    <xf numFmtId="0" fontId="38" fillId="0" borderId="1" xfId="1" applyFont="1" applyBorder="1" applyAlignment="1">
      <alignment horizontal="center" vertical="center" wrapText="1"/>
    </xf>
    <xf numFmtId="0" fontId="28" fillId="0" borderId="1" xfId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/>
    </xf>
    <xf numFmtId="166" fontId="28" fillId="0" borderId="1" xfId="0" applyNumberFormat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167" fontId="28" fillId="0" borderId="1" xfId="1" applyNumberFormat="1" applyFont="1" applyBorder="1" applyAlignment="1">
      <alignment horizontal="center" vertical="center" wrapText="1"/>
    </xf>
    <xf numFmtId="166" fontId="10" fillId="0" borderId="1" xfId="1" applyNumberFormat="1" applyFont="1" applyBorder="1" applyAlignment="1">
      <alignment horizontal="center" vertical="center" wrapText="1"/>
    </xf>
    <xf numFmtId="166" fontId="5" fillId="2" borderId="1" xfId="1" applyNumberFormat="1" applyFont="1" applyFill="1" applyBorder="1" applyAlignment="1">
      <alignment horizontal="center" vertical="center" wrapText="1"/>
    </xf>
    <xf numFmtId="3" fontId="28" fillId="0" borderId="1" xfId="1" applyNumberFormat="1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167" fontId="9" fillId="0" borderId="1" xfId="1" applyNumberFormat="1" applyFont="1" applyBorder="1" applyAlignment="1">
      <alignment horizontal="center" vertical="center" wrapText="1"/>
    </xf>
    <xf numFmtId="49" fontId="28" fillId="0" borderId="1" xfId="1" applyNumberFormat="1" applyFont="1" applyBorder="1" applyAlignment="1">
      <alignment horizontal="center" vertical="center" wrapText="1"/>
    </xf>
    <xf numFmtId="0" fontId="31" fillId="0" borderId="1" xfId="1" applyFont="1" applyBorder="1" applyAlignment="1">
      <alignment horizontal="center" vertical="center" wrapText="1"/>
    </xf>
    <xf numFmtId="3" fontId="9" fillId="0" borderId="1" xfId="1" applyNumberFormat="1" applyFont="1" applyBorder="1" applyAlignment="1">
      <alignment horizontal="center" vertical="center" wrapText="1"/>
    </xf>
    <xf numFmtId="168" fontId="28" fillId="0" borderId="1" xfId="2" applyNumberFormat="1" applyFont="1" applyBorder="1" applyAlignment="1">
      <alignment horizontal="center" vertical="center" wrapText="1"/>
    </xf>
    <xf numFmtId="3" fontId="28" fillId="0" borderId="1" xfId="0" applyNumberFormat="1" applyFont="1" applyBorder="1" applyAlignment="1">
      <alignment horizontal="center" vertical="center"/>
    </xf>
    <xf numFmtId="0" fontId="3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9" fontId="21" fillId="0" borderId="1" xfId="1" applyNumberFormat="1" applyFont="1" applyBorder="1" applyAlignment="1">
      <alignment horizontal="center" vertical="center" wrapText="1"/>
    </xf>
    <xf numFmtId="0" fontId="21" fillId="0" borderId="1" xfId="1" applyFont="1" applyBorder="1" applyAlignment="1">
      <alignment horizontal="center" vertical="center" wrapText="1"/>
    </xf>
    <xf numFmtId="166" fontId="21" fillId="0" borderId="1" xfId="0" applyNumberFormat="1" applyFont="1" applyBorder="1" applyAlignment="1">
      <alignment horizontal="center" vertical="center" wrapText="1"/>
    </xf>
    <xf numFmtId="167" fontId="21" fillId="0" borderId="1" xfId="1" applyNumberFormat="1" applyFont="1" applyBorder="1" applyAlignment="1">
      <alignment horizontal="center" vertical="center" wrapText="1"/>
    </xf>
    <xf numFmtId="166" fontId="16" fillId="0" borderId="1" xfId="0" applyNumberFormat="1" applyFont="1" applyBorder="1" applyAlignment="1">
      <alignment horizontal="center" vertical="center"/>
    </xf>
    <xf numFmtId="10" fontId="21" fillId="0" borderId="1" xfId="1" applyNumberFormat="1" applyFont="1" applyBorder="1" applyAlignment="1">
      <alignment horizontal="center" vertical="center" wrapText="1"/>
    </xf>
    <xf numFmtId="167" fontId="33" fillId="0" borderId="1" xfId="1" applyNumberFormat="1" applyFont="1" applyBorder="1" applyAlignment="1">
      <alignment horizontal="center" vertical="center" wrapText="1"/>
    </xf>
    <xf numFmtId="3" fontId="33" fillId="0" borderId="1" xfId="1" applyNumberFormat="1" applyFont="1" applyBorder="1" applyAlignment="1">
      <alignment horizontal="center" vertical="center" wrapText="1"/>
    </xf>
    <xf numFmtId="166" fontId="32" fillId="0" borderId="1" xfId="0" applyNumberFormat="1" applyFont="1" applyBorder="1" applyAlignment="1">
      <alignment horizontal="center" vertical="center"/>
    </xf>
    <xf numFmtId="166" fontId="5" fillId="0" borderId="1" xfId="0" applyNumberFormat="1" applyFont="1" applyBorder="1" applyAlignment="1">
      <alignment horizontal="center" vertical="center"/>
    </xf>
    <xf numFmtId="166" fontId="5" fillId="0" borderId="1" xfId="1" applyNumberFormat="1" applyFont="1" applyBorder="1" applyAlignment="1">
      <alignment horizontal="center" vertical="center" wrapText="1"/>
    </xf>
    <xf numFmtId="10" fontId="28" fillId="0" borderId="1" xfId="2" applyNumberFormat="1" applyFont="1" applyBorder="1" applyAlignment="1">
      <alignment horizontal="center" vertical="center" wrapText="1"/>
    </xf>
    <xf numFmtId="167" fontId="34" fillId="0" borderId="1" xfId="1" applyNumberFormat="1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/>
    </xf>
    <xf numFmtId="49" fontId="31" fillId="0" borderId="1" xfId="1" applyNumberFormat="1" applyFont="1" applyBorder="1" applyAlignment="1">
      <alignment horizontal="center" vertical="center" wrapText="1"/>
    </xf>
    <xf numFmtId="0" fontId="31" fillId="0" borderId="1" xfId="1" applyFont="1" applyBorder="1" applyAlignment="1">
      <alignment horizontal="left" vertical="center" wrapText="1"/>
    </xf>
    <xf numFmtId="0" fontId="31" fillId="0" borderId="1" xfId="1" applyFont="1" applyBorder="1" applyAlignment="1">
      <alignment vertical="top" wrapText="1"/>
    </xf>
    <xf numFmtId="0" fontId="28" fillId="0" borderId="1" xfId="0" applyFont="1" applyBorder="1" applyAlignment="1">
      <alignment horizontal="left" vertical="top" wrapText="1"/>
    </xf>
    <xf numFmtId="0" fontId="6" fillId="0" borderId="1" xfId="1" applyFont="1" applyBorder="1" applyAlignment="1">
      <alignment vertical="top" wrapText="1"/>
    </xf>
    <xf numFmtId="166" fontId="31" fillId="0" borderId="1" xfId="0" applyNumberFormat="1" applyFont="1" applyBorder="1" applyAlignment="1">
      <alignment vertical="center"/>
    </xf>
    <xf numFmtId="17" fontId="31" fillId="0" borderId="1" xfId="0" applyNumberFormat="1" applyFont="1" applyBorder="1" applyAlignment="1">
      <alignment horizontal="right" vertical="center" wrapText="1"/>
    </xf>
    <xf numFmtId="0" fontId="6" fillId="0" borderId="1" xfId="1" applyFont="1" applyBorder="1" applyAlignment="1">
      <alignment horizontal="right" vertical="center" wrapText="1"/>
    </xf>
    <xf numFmtId="167" fontId="31" fillId="0" borderId="1" xfId="1" applyNumberFormat="1" applyFont="1" applyBorder="1" applyAlignment="1">
      <alignment horizontal="right" vertical="center" wrapText="1"/>
    </xf>
    <xf numFmtId="166" fontId="3" fillId="0" borderId="1" xfId="0" applyNumberFormat="1" applyFont="1" applyBorder="1" applyAlignment="1">
      <alignment vertical="center"/>
    </xf>
    <xf numFmtId="9" fontId="33" fillId="0" borderId="1" xfId="2" applyFont="1" applyBorder="1" applyAlignment="1">
      <alignment horizontal="right" vertical="center" wrapText="1"/>
    </xf>
    <xf numFmtId="167" fontId="33" fillId="0" borderId="1" xfId="1" applyNumberFormat="1" applyFont="1" applyBorder="1" applyAlignment="1">
      <alignment horizontal="right" vertical="center" wrapText="1"/>
    </xf>
    <xf numFmtId="3" fontId="33" fillId="0" borderId="1" xfId="1" applyNumberFormat="1" applyFont="1" applyBorder="1" applyAlignment="1">
      <alignment horizontal="right" vertical="center" wrapText="1"/>
    </xf>
    <xf numFmtId="167" fontId="33" fillId="0" borderId="1" xfId="1" applyNumberFormat="1" applyFont="1" applyBorder="1" applyAlignment="1">
      <alignment horizontal="right" vertical="top" wrapText="1"/>
    </xf>
    <xf numFmtId="0" fontId="35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vertical="top"/>
    </xf>
    <xf numFmtId="0" fontId="32" fillId="0" borderId="1" xfId="0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164" fontId="5" fillId="0" borderId="1" xfId="1" applyNumberFormat="1" applyFont="1" applyBorder="1" applyAlignment="1">
      <alignment horizontal="center" vertical="center" wrapText="1"/>
    </xf>
    <xf numFmtId="10" fontId="21" fillId="0" borderId="1" xfId="2" applyNumberFormat="1" applyFont="1" applyBorder="1" applyAlignment="1">
      <alignment horizontal="center" vertical="center" wrapText="1"/>
    </xf>
    <xf numFmtId="0" fontId="28" fillId="0" borderId="1" xfId="2" applyNumberFormat="1" applyFont="1" applyBorder="1" applyAlignment="1">
      <alignment horizontal="center" vertical="center" wrapText="1"/>
    </xf>
    <xf numFmtId="0" fontId="34" fillId="0" borderId="1" xfId="1" applyFont="1" applyBorder="1" applyAlignment="1">
      <alignment horizontal="center" vertical="center" wrapText="1"/>
    </xf>
    <xf numFmtId="0" fontId="23" fillId="2" borderId="0" xfId="0" applyFont="1" applyFill="1" applyAlignment="1">
      <alignment horizontal="center" vertical="center" wrapText="1"/>
    </xf>
    <xf numFmtId="0" fontId="24" fillId="2" borderId="0" xfId="0" applyFont="1" applyFill="1" applyAlignment="1">
      <alignment horizontal="center" vertical="center" wrapText="1"/>
    </xf>
    <xf numFmtId="0" fontId="39" fillId="2" borderId="0" xfId="0" applyFont="1" applyFill="1" applyAlignment="1">
      <alignment horizontal="center" vertical="center" wrapText="1"/>
    </xf>
    <xf numFmtId="15" fontId="25" fillId="2" borderId="0" xfId="0" applyNumberFormat="1" applyFont="1" applyFill="1" applyAlignment="1">
      <alignment horizontal="center" vertical="center"/>
    </xf>
    <xf numFmtId="0" fontId="26" fillId="0" borderId="0" xfId="0" applyFont="1" applyAlignment="1">
      <alignment horizontal="left" vertical="top" wrapText="1"/>
    </xf>
    <xf numFmtId="15" fontId="25" fillId="2" borderId="2" xfId="0" applyNumberFormat="1" applyFont="1" applyFill="1" applyBorder="1" applyAlignment="1">
      <alignment horizontal="center" vertical="center"/>
    </xf>
  </cellXfs>
  <cellStyles count="3">
    <cellStyle name="Normal" xfId="0" builtinId="0"/>
    <cellStyle name="Normal 2" xfId="1" xr:uid="{00000000-0005-0000-0000-000001000000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222250</xdr:colOff>
      <xdr:row>0</xdr:row>
      <xdr:rowOff>0</xdr:rowOff>
    </xdr:from>
    <xdr:to>
      <xdr:col>4</xdr:col>
      <xdr:colOff>225425</xdr:colOff>
      <xdr:row>5</xdr:row>
      <xdr:rowOff>76200</xdr:rowOff>
    </xdr:to>
    <xdr:pic>
      <xdr:nvPicPr>
        <xdr:cNvPr id="1026" name="Imagen 2">
          <a:extLst>
            <a:ext uri="{FF2B5EF4-FFF2-40B4-BE49-F238E27FC236}">
              <a16:creationId xmlns:a16="http://schemas.microsoft.com/office/drawing/2014/main" id="{B0D85AA7-2554-49ED-8FEC-5BD19406FF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250" y="0"/>
          <a:ext cx="5607050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Z21"/>
  <sheetViews>
    <sheetView showGridLines="0" tabSelected="1" zoomScale="60" zoomScaleNormal="60" workbookViewId="0">
      <selection activeCell="K8" sqref="K8"/>
    </sheetView>
  </sheetViews>
  <sheetFormatPr baseColWidth="10" defaultRowHeight="15" x14ac:dyDescent="0.25"/>
  <cols>
    <col min="1" max="1" width="15.28515625" customWidth="1"/>
    <col min="2" max="2" width="16.28515625" customWidth="1"/>
    <col min="3" max="3" width="22.85546875" customWidth="1"/>
    <col min="4" max="4" width="29.85546875" customWidth="1"/>
    <col min="5" max="5" width="31.85546875" customWidth="1"/>
    <col min="6" max="6" width="39.7109375" bestFit="1" customWidth="1"/>
    <col min="7" max="7" width="14.42578125" customWidth="1"/>
    <col min="8" max="8" width="14.140625" customWidth="1"/>
    <col min="9" max="9" width="20.7109375" customWidth="1"/>
    <col min="10" max="10" width="16.85546875" customWidth="1"/>
    <col min="11" max="11" width="17.7109375" customWidth="1"/>
    <col min="12" max="12" width="22.140625" customWidth="1"/>
    <col min="13" max="13" width="20" customWidth="1"/>
    <col min="14" max="14" width="22.42578125" customWidth="1"/>
    <col min="15" max="15" width="23.5703125" bestFit="1" customWidth="1"/>
    <col min="16" max="16" width="25.85546875" customWidth="1"/>
    <col min="17" max="17" width="21.42578125" customWidth="1"/>
    <col min="18" max="18" width="29.42578125" customWidth="1"/>
    <col min="19" max="19" width="15.42578125" customWidth="1"/>
    <col min="20" max="20" width="17.42578125" customWidth="1"/>
    <col min="21" max="21" width="23.42578125" customWidth="1"/>
    <col min="22" max="22" width="17.85546875" customWidth="1"/>
    <col min="23" max="23" width="18.42578125" customWidth="1"/>
    <col min="24" max="24" width="19.140625" customWidth="1"/>
    <col min="25" max="25" width="22.7109375" customWidth="1"/>
    <col min="26" max="26" width="31" customWidth="1"/>
  </cols>
  <sheetData>
    <row r="3" spans="1:26" ht="15.75" x14ac:dyDescent="0.25">
      <c r="A3" s="101"/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</row>
    <row r="4" spans="1:26" ht="20.25" x14ac:dyDescent="0.25">
      <c r="A4" s="102" t="s">
        <v>0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</row>
    <row r="5" spans="1:26" ht="23.25" x14ac:dyDescent="0.25">
      <c r="A5" s="103" t="s">
        <v>1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</row>
    <row r="6" spans="1:26" ht="22.5" x14ac:dyDescent="0.25">
      <c r="A6" s="104" t="s">
        <v>79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</row>
    <row r="7" spans="1:26" ht="22.5" x14ac:dyDescent="0.25">
      <c r="A7" s="17"/>
      <c r="B7" s="17"/>
      <c r="C7" s="17"/>
      <c r="D7" s="17"/>
      <c r="E7" s="17"/>
      <c r="F7" s="17"/>
      <c r="G7" s="17"/>
      <c r="H7" s="17"/>
      <c r="I7" s="17"/>
      <c r="J7" s="17"/>
      <c r="K7" s="106" t="s">
        <v>81</v>
      </c>
      <c r="L7" s="106"/>
      <c r="M7" s="106"/>
      <c r="N7" s="106"/>
      <c r="O7" s="106"/>
      <c r="P7" s="106"/>
      <c r="Q7" s="17"/>
      <c r="R7" s="17"/>
      <c r="S7" s="17"/>
      <c r="T7" s="17"/>
      <c r="U7" s="17"/>
      <c r="V7" s="17"/>
      <c r="W7" s="17"/>
      <c r="X7" s="17"/>
      <c r="Y7" s="17"/>
      <c r="Z7" s="17"/>
    </row>
    <row r="8" spans="1:26" ht="94.5" x14ac:dyDescent="0.25">
      <c r="A8" s="18" t="s">
        <v>2</v>
      </c>
      <c r="B8" s="19" t="s">
        <v>3</v>
      </c>
      <c r="C8" s="19" t="s">
        <v>4</v>
      </c>
      <c r="D8" s="19" t="s">
        <v>5</v>
      </c>
      <c r="E8" s="19" t="s">
        <v>6</v>
      </c>
      <c r="F8" s="19" t="s">
        <v>7</v>
      </c>
      <c r="G8" s="19" t="s">
        <v>8</v>
      </c>
      <c r="H8" s="19" t="s">
        <v>9</v>
      </c>
      <c r="I8" s="19" t="s">
        <v>10</v>
      </c>
      <c r="J8" s="19" t="s">
        <v>11</v>
      </c>
      <c r="K8" s="19" t="s">
        <v>12</v>
      </c>
      <c r="L8" s="19" t="s">
        <v>13</v>
      </c>
      <c r="M8" s="19" t="s">
        <v>14</v>
      </c>
      <c r="N8" s="19" t="s">
        <v>15</v>
      </c>
      <c r="O8" s="19" t="s">
        <v>60</v>
      </c>
      <c r="P8" s="19" t="s">
        <v>62</v>
      </c>
      <c r="Q8" s="20" t="s">
        <v>61</v>
      </c>
      <c r="R8" s="19" t="s">
        <v>16</v>
      </c>
      <c r="S8" s="20" t="s">
        <v>17</v>
      </c>
      <c r="T8" s="19" t="s">
        <v>18</v>
      </c>
      <c r="U8" s="19" t="s">
        <v>19</v>
      </c>
      <c r="V8" s="19" t="s">
        <v>20</v>
      </c>
      <c r="W8" s="19" t="s">
        <v>21</v>
      </c>
      <c r="X8" s="19" t="s">
        <v>22</v>
      </c>
      <c r="Y8" s="19" t="s">
        <v>23</v>
      </c>
      <c r="Z8" s="19" t="s">
        <v>65</v>
      </c>
    </row>
    <row r="9" spans="1:26" ht="18" x14ac:dyDescent="0.25">
      <c r="A9" s="21"/>
      <c r="B9" s="22"/>
      <c r="C9" s="22"/>
      <c r="D9" s="22"/>
      <c r="E9" s="22"/>
      <c r="F9" s="22"/>
      <c r="G9" s="22"/>
      <c r="H9" s="22"/>
      <c r="I9" s="22"/>
      <c r="J9" s="22"/>
      <c r="K9" s="22"/>
      <c r="L9" s="22" t="s">
        <v>24</v>
      </c>
      <c r="M9" s="22"/>
      <c r="N9" s="22"/>
      <c r="O9" s="23">
        <f>O11+O15+O18</f>
        <v>79857411</v>
      </c>
      <c r="P9" s="23">
        <f>P11+P15+P18</f>
        <v>79857411</v>
      </c>
      <c r="Q9" s="24">
        <f>12433511.04/79857411</f>
        <v>0.15569639541657568</v>
      </c>
      <c r="R9" s="22"/>
      <c r="S9" s="25"/>
      <c r="T9" s="22"/>
      <c r="U9" s="22"/>
      <c r="V9" s="22"/>
      <c r="W9" s="22"/>
      <c r="X9" s="22"/>
      <c r="Y9" s="22"/>
      <c r="Z9" s="22"/>
    </row>
    <row r="10" spans="1:26" ht="18" x14ac:dyDescent="0.25">
      <c r="A10" s="21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5"/>
      <c r="R10" s="22"/>
      <c r="S10" s="25"/>
      <c r="T10" s="22"/>
      <c r="U10" s="22"/>
      <c r="V10" s="22"/>
      <c r="W10" s="22"/>
      <c r="X10" s="22"/>
      <c r="Y10" s="22"/>
      <c r="Z10" s="22"/>
    </row>
    <row r="11" spans="1:26" ht="44.25" customHeight="1" x14ac:dyDescent="0.25">
      <c r="A11" s="26"/>
      <c r="B11" s="27"/>
      <c r="C11" s="27"/>
      <c r="D11" s="28" t="s">
        <v>25</v>
      </c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3">
        <f>O12+O13+O14</f>
        <v>76735216</v>
      </c>
      <c r="P11" s="23">
        <f>P12+P13+P14</f>
        <v>76735216</v>
      </c>
      <c r="Q11" s="29">
        <f>12433511.04/76735216</f>
        <v>0.16203135519941717</v>
      </c>
      <c r="R11" s="27"/>
      <c r="S11" s="30"/>
      <c r="T11" s="27"/>
      <c r="U11" s="27"/>
      <c r="V11" s="27"/>
      <c r="W11" s="27"/>
      <c r="X11" s="27"/>
      <c r="Y11" s="25"/>
      <c r="Z11" s="31"/>
    </row>
    <row r="12" spans="1:26" ht="171" customHeight="1" x14ac:dyDescent="0.25">
      <c r="A12" s="32">
        <v>7579</v>
      </c>
      <c r="B12" s="32"/>
      <c r="C12" s="32" t="s">
        <v>26</v>
      </c>
      <c r="D12" s="33" t="s">
        <v>27</v>
      </c>
      <c r="E12" s="34" t="s">
        <v>28</v>
      </c>
      <c r="F12" s="35" t="s">
        <v>29</v>
      </c>
      <c r="G12" s="36"/>
      <c r="H12" s="37"/>
      <c r="I12" s="38">
        <v>43831</v>
      </c>
      <c r="J12" s="39">
        <v>44166</v>
      </c>
      <c r="K12" s="35" t="s">
        <v>30</v>
      </c>
      <c r="L12" s="40" t="s">
        <v>31</v>
      </c>
      <c r="M12" s="40" t="s">
        <v>32</v>
      </c>
      <c r="N12" s="40" t="s">
        <v>32</v>
      </c>
      <c r="O12" s="41">
        <v>400000</v>
      </c>
      <c r="P12" s="41">
        <v>400000</v>
      </c>
      <c r="Q12" s="24">
        <v>0</v>
      </c>
      <c r="R12" s="42">
        <v>0</v>
      </c>
      <c r="S12" s="40" t="s">
        <v>32</v>
      </c>
      <c r="T12" s="40" t="s">
        <v>63</v>
      </c>
      <c r="U12" s="40"/>
      <c r="V12" s="35" t="s">
        <v>33</v>
      </c>
      <c r="W12" s="35" t="s">
        <v>34</v>
      </c>
      <c r="X12" s="43"/>
      <c r="Y12" s="44"/>
      <c r="Z12" s="35" t="s">
        <v>64</v>
      </c>
    </row>
    <row r="13" spans="1:26" ht="225" x14ac:dyDescent="0.25">
      <c r="A13" s="45" t="s">
        <v>35</v>
      </c>
      <c r="B13" s="46">
        <v>127010114</v>
      </c>
      <c r="C13" s="47" t="s">
        <v>36</v>
      </c>
      <c r="D13" s="48" t="s">
        <v>37</v>
      </c>
      <c r="E13" s="48" t="s">
        <v>38</v>
      </c>
      <c r="F13" s="48" t="s">
        <v>67</v>
      </c>
      <c r="G13" s="49"/>
      <c r="H13" s="50"/>
      <c r="I13" s="38">
        <v>43831</v>
      </c>
      <c r="J13" s="39">
        <v>44166</v>
      </c>
      <c r="K13" s="51" t="s">
        <v>30</v>
      </c>
      <c r="L13" s="52" t="s">
        <v>39</v>
      </c>
      <c r="M13" s="52" t="s">
        <v>32</v>
      </c>
      <c r="N13" s="52" t="s">
        <v>32</v>
      </c>
      <c r="O13" s="53">
        <v>12362544</v>
      </c>
      <c r="P13" s="54">
        <v>12362544</v>
      </c>
      <c r="Q13" s="24">
        <f>143126.17/12362544</f>
        <v>1.1577404294779457E-2</v>
      </c>
      <c r="R13" s="52" t="s">
        <v>66</v>
      </c>
      <c r="S13" s="52" t="s">
        <v>32</v>
      </c>
      <c r="T13" s="55" t="s">
        <v>68</v>
      </c>
      <c r="U13" s="52" t="s">
        <v>40</v>
      </c>
      <c r="V13" s="34" t="s">
        <v>41</v>
      </c>
      <c r="W13" s="34" t="s">
        <v>69</v>
      </c>
      <c r="X13" s="34" t="s">
        <v>70</v>
      </c>
      <c r="Y13" s="56"/>
      <c r="Z13" s="57" t="s">
        <v>71</v>
      </c>
    </row>
    <row r="14" spans="1:26" ht="210" x14ac:dyDescent="0.25">
      <c r="A14" s="58" t="s">
        <v>43</v>
      </c>
      <c r="B14" s="48">
        <v>127010115</v>
      </c>
      <c r="C14" s="59" t="s">
        <v>44</v>
      </c>
      <c r="D14" s="48" t="s">
        <v>45</v>
      </c>
      <c r="E14" s="48" t="s">
        <v>46</v>
      </c>
      <c r="F14" s="34" t="s">
        <v>47</v>
      </c>
      <c r="G14" s="60"/>
      <c r="H14" s="50"/>
      <c r="I14" s="38">
        <v>43466</v>
      </c>
      <c r="J14" s="38">
        <v>43800</v>
      </c>
      <c r="K14" s="51" t="s">
        <v>30</v>
      </c>
      <c r="L14" s="52" t="s">
        <v>39</v>
      </c>
      <c r="M14" s="52" t="s">
        <v>32</v>
      </c>
      <c r="N14" s="52" t="s">
        <v>32</v>
      </c>
      <c r="O14" s="53">
        <v>63972672</v>
      </c>
      <c r="P14" s="54">
        <v>63972672</v>
      </c>
      <c r="Q14" s="24">
        <f>12290384.87/63972672</f>
        <v>0.1921192985342241</v>
      </c>
      <c r="R14" s="61" t="s">
        <v>72</v>
      </c>
      <c r="S14" s="52" t="s">
        <v>32</v>
      </c>
      <c r="T14" s="62">
        <v>338720</v>
      </c>
      <c r="U14" s="63" t="s">
        <v>78</v>
      </c>
      <c r="V14" s="34" t="s">
        <v>41</v>
      </c>
      <c r="W14" s="34" t="s">
        <v>48</v>
      </c>
      <c r="X14" s="34" t="s">
        <v>42</v>
      </c>
      <c r="Y14" s="56"/>
      <c r="Z14" s="64" t="s">
        <v>73</v>
      </c>
    </row>
    <row r="15" spans="1:26" ht="54" x14ac:dyDescent="0.25">
      <c r="A15" s="65"/>
      <c r="B15" s="66"/>
      <c r="C15" s="66"/>
      <c r="D15" s="66" t="s">
        <v>49</v>
      </c>
      <c r="E15" s="66"/>
      <c r="F15" s="66"/>
      <c r="G15" s="22"/>
      <c r="H15" s="67"/>
      <c r="I15" s="21"/>
      <c r="J15" s="21"/>
      <c r="K15" s="22"/>
      <c r="L15" s="68"/>
      <c r="M15" s="68"/>
      <c r="N15" s="68"/>
      <c r="O15" s="69">
        <f>O16+O17</f>
        <v>2959900</v>
      </c>
      <c r="P15" s="69">
        <f>P16+P17</f>
        <v>2959900</v>
      </c>
      <c r="Q15" s="70">
        <v>0</v>
      </c>
      <c r="R15" s="71"/>
      <c r="S15" s="71"/>
      <c r="T15" s="72"/>
      <c r="U15" s="71"/>
      <c r="V15" s="34"/>
      <c r="W15" s="34"/>
      <c r="X15" s="56"/>
      <c r="Y15" s="56"/>
      <c r="Z15" s="56"/>
    </row>
    <row r="16" spans="1:26" ht="210" x14ac:dyDescent="0.25">
      <c r="A16" s="58" t="s">
        <v>50</v>
      </c>
      <c r="B16" s="48"/>
      <c r="C16" s="59" t="s">
        <v>51</v>
      </c>
      <c r="D16" s="48" t="s">
        <v>52</v>
      </c>
      <c r="E16" s="34" t="s">
        <v>53</v>
      </c>
      <c r="F16" s="34" t="s">
        <v>54</v>
      </c>
      <c r="G16" s="51"/>
      <c r="H16" s="73">
        <v>0</v>
      </c>
      <c r="I16" s="38">
        <v>43831</v>
      </c>
      <c r="J16" s="39">
        <v>44166</v>
      </c>
      <c r="K16" s="51" t="s">
        <v>55</v>
      </c>
      <c r="L16" s="52" t="s">
        <v>56</v>
      </c>
      <c r="M16" s="52" t="s">
        <v>32</v>
      </c>
      <c r="N16" s="52" t="s">
        <v>32</v>
      </c>
      <c r="O16" s="74">
        <v>592200</v>
      </c>
      <c r="P16" s="75">
        <v>592200</v>
      </c>
      <c r="Q16" s="24">
        <v>0</v>
      </c>
      <c r="R16" s="76" t="s">
        <v>74</v>
      </c>
      <c r="S16" s="77" t="s">
        <v>32</v>
      </c>
      <c r="T16" s="62" t="s">
        <v>76</v>
      </c>
      <c r="U16" s="52" t="s">
        <v>75</v>
      </c>
      <c r="V16" s="78" t="s">
        <v>41</v>
      </c>
      <c r="W16" s="34" t="s">
        <v>48</v>
      </c>
      <c r="X16" s="34" t="s">
        <v>42</v>
      </c>
      <c r="Y16" s="78"/>
      <c r="Z16" s="34" t="s">
        <v>77</v>
      </c>
    </row>
    <row r="17" spans="1:26" ht="165" x14ac:dyDescent="0.25">
      <c r="A17" s="79"/>
      <c r="B17" s="59"/>
      <c r="C17" s="59"/>
      <c r="D17" s="80" t="s">
        <v>57</v>
      </c>
      <c r="E17" s="81"/>
      <c r="F17" s="82" t="s">
        <v>58</v>
      </c>
      <c r="G17" s="83"/>
      <c r="H17" s="84"/>
      <c r="I17" s="85"/>
      <c r="J17" s="85"/>
      <c r="K17" s="86"/>
      <c r="L17" s="87"/>
      <c r="M17" s="87"/>
      <c r="N17" s="87"/>
      <c r="O17" s="88">
        <v>2367700</v>
      </c>
      <c r="P17" s="88">
        <v>2367700</v>
      </c>
      <c r="Q17" s="24">
        <v>0</v>
      </c>
      <c r="R17" s="89"/>
      <c r="S17" s="90"/>
      <c r="T17" s="91"/>
      <c r="U17" s="92"/>
      <c r="V17" s="93"/>
      <c r="W17" s="93"/>
      <c r="X17" s="93"/>
      <c r="Y17" s="93"/>
      <c r="Z17" s="94"/>
    </row>
    <row r="18" spans="1:26" ht="18" x14ac:dyDescent="0.25">
      <c r="A18" s="48"/>
      <c r="B18" s="48"/>
      <c r="C18" s="48"/>
      <c r="D18" s="59" t="s">
        <v>59</v>
      </c>
      <c r="E18" s="34"/>
      <c r="F18" s="34"/>
      <c r="G18" s="51"/>
      <c r="H18" s="95"/>
      <c r="I18" s="34"/>
      <c r="J18" s="34"/>
      <c r="K18" s="51"/>
      <c r="L18" s="48"/>
      <c r="M18" s="48"/>
      <c r="N18" s="48"/>
      <c r="O18" s="96">
        <v>162295</v>
      </c>
      <c r="P18" s="97">
        <v>162295</v>
      </c>
      <c r="Q18" s="98">
        <v>0</v>
      </c>
      <c r="R18" s="99"/>
      <c r="S18" s="100"/>
      <c r="T18" s="78"/>
      <c r="U18" s="48"/>
      <c r="V18" s="78"/>
      <c r="W18" s="34"/>
      <c r="X18" s="34"/>
      <c r="Y18" s="78"/>
      <c r="Z18" s="34"/>
    </row>
    <row r="19" spans="1:26" ht="18.75" x14ac:dyDescent="0.25">
      <c r="A19" s="1"/>
      <c r="B19" s="2"/>
      <c r="C19" s="2"/>
      <c r="D19" s="2"/>
      <c r="E19" s="3"/>
      <c r="F19" s="3"/>
      <c r="G19" s="4"/>
      <c r="H19" s="5"/>
      <c r="I19" s="6"/>
      <c r="J19" s="6"/>
      <c r="K19" s="4"/>
      <c r="L19" s="7"/>
      <c r="M19" s="7"/>
      <c r="N19" s="7"/>
      <c r="O19" s="8"/>
      <c r="P19" s="9"/>
      <c r="Q19" s="10"/>
      <c r="R19" s="11"/>
      <c r="S19" s="12"/>
      <c r="T19" s="13"/>
      <c r="U19" s="7"/>
      <c r="V19" s="14"/>
      <c r="W19" s="3"/>
      <c r="X19" s="3"/>
      <c r="Y19" s="14"/>
      <c r="Z19" s="3"/>
    </row>
    <row r="20" spans="1:26" ht="18.75" x14ac:dyDescent="0.3">
      <c r="A20" s="15" t="s">
        <v>80</v>
      </c>
      <c r="B20" s="16"/>
      <c r="C20" s="16"/>
      <c r="D20" s="16"/>
      <c r="E20" s="16"/>
      <c r="F20" s="16"/>
      <c r="G20" s="16"/>
    </row>
    <row r="21" spans="1:26" ht="18" x14ac:dyDescent="0.25">
      <c r="A21" s="105"/>
      <c r="B21" s="105"/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</row>
  </sheetData>
  <mergeCells count="6">
    <mergeCell ref="A3:Z3"/>
    <mergeCell ref="A4:Z4"/>
    <mergeCell ref="A5:Z5"/>
    <mergeCell ref="A6:Z6"/>
    <mergeCell ref="A21:Q21"/>
    <mergeCell ref="K7:P7"/>
  </mergeCells>
  <pageMargins left="0.70866141732283472" right="0.70866141732283472" top="0.74803149606299213" bottom="0.74803149606299213" header="0.31496062992125984" footer="0.31496062992125984"/>
  <pageSetup scale="21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96EC431623AE04BA4541F95D351667A" ma:contentTypeVersion="6" ma:contentTypeDescription="Create a new document." ma:contentTypeScope="" ma:versionID="621ef8167cab75890b4d793913cb303a">
  <xsd:schema xmlns:xsd="http://www.w3.org/2001/XMLSchema" xmlns:xs="http://www.w3.org/2001/XMLSchema" xmlns:p="http://schemas.microsoft.com/office/2006/metadata/properties" xmlns:ns3="9ebfa974-9ce3-4a0e-b421-b009619d59cc" targetNamespace="http://schemas.microsoft.com/office/2006/metadata/properties" ma:root="true" ma:fieldsID="620b598e47ac451d5721d03cb1c62032" ns3:_="">
    <xsd:import namespace="9ebfa974-9ce3-4a0e-b421-b009619d59cc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bfa974-9ce3-4a0e-b421-b009619d59c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178501B-2A98-4444-822C-77488BAC35DF}">
  <ds:schemaRefs>
    <ds:schemaRef ds:uri="http://purl.org/dc/dcmitype/"/>
    <ds:schemaRef ds:uri="http://schemas.microsoft.com/office/2006/metadata/properties"/>
    <ds:schemaRef ds:uri="http://purl.org/dc/elements/1.1/"/>
    <ds:schemaRef ds:uri="9ebfa974-9ce3-4a0e-b421-b009619d59cc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A60F8CF5-D776-436E-9605-F496DAA30F3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CD059D1-D252-46A5-B1FA-D0CBBD5A4BB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ebfa974-9ce3-4a0e-b421-b009619d59c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Elizalde Lopez</dc:creator>
  <cp:lastModifiedBy>Jose Tovar</cp:lastModifiedBy>
  <cp:lastPrinted>2020-08-10T21:30:33Z</cp:lastPrinted>
  <dcterms:created xsi:type="dcterms:W3CDTF">2020-01-28T14:27:29Z</dcterms:created>
  <dcterms:modified xsi:type="dcterms:W3CDTF">2020-09-04T16:14:15Z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0x010100996EC431623AE04BA4541F95D351667A</vt:lpwstr>
  </property>
</Properties>
</file>